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取引明細" sheetId="1" r:id="rId5"/>
    <sheet state="visible" name="現場別台帳" sheetId="2" r:id="rId6"/>
    <sheet state="visible" name="全体集計" sheetId="3" r:id="rId7"/>
    <sheet state="visible" name="使い方" sheetId="4" r:id="rId8"/>
  </sheets>
  <definedNames/>
  <calcPr/>
</workbook>
</file>

<file path=xl/sharedStrings.xml><?xml version="1.0" encoding="utf-8"?>
<sst xmlns="http://schemas.openxmlformats.org/spreadsheetml/2006/main" count="42" uniqueCount="37">
  <si>
    <t>現場名</t>
  </si>
  <si>
    <t>日付</t>
  </si>
  <si>
    <t>材料費</t>
  </si>
  <si>
    <t>項目</t>
  </si>
  <si>
    <t>外注費</t>
  </si>
  <si>
    <t>支払先</t>
  </si>
  <si>
    <t>経費</t>
  </si>
  <si>
    <t>科目</t>
  </si>
  <si>
    <t>合計（税抜）</t>
  </si>
  <si>
    <t>金額（税抜）</t>
  </si>
  <si>
    <t>工事台帳のひな形（現場ごとの原価が出る）　使い方</t>
  </si>
  <si>
    <t>摘要</t>
  </si>
  <si>
    <t>やることは「取引明細」に負けを書き辽んでいくことだけです。</t>
  </si>
  <si>
    <t>残りの2つのシートは、計算式が入っているので触らなくていいです。</t>
  </si>
  <si>
    <t>【STEP 1】「現場別台帳」の A 列に、今動いている現場の名前を書く（最大10現場）</t>
  </si>
  <si>
    <t xml:space="preserve">　例：○○様邸 新築工事　・　△△様邸 外壁塗装</t>
  </si>
  <si>
    <t>【STEP 2】「取引明細」に、請求書の中身を1行1件で書く</t>
  </si>
  <si>
    <t xml:space="preserve">　日付　… 請求書の日付（2026-10-03 の形）</t>
  </si>
  <si>
    <t xml:space="preserve">　現場名　… STEP 1 で書いた名前と、1文字も変えずに同じにする</t>
  </si>
  <si>
    <t xml:space="preserve">　支払先　… 請求を出してきた会社の名前</t>
  </si>
  <si>
    <t xml:space="preserve">　科目　… 「材料費」「外注費」「経費」の3つのどれか</t>
  </si>
  <si>
    <t xml:space="preserve">　　　材料費　= 建材・設備・木材など「モノ」の仕入れ</t>
  </si>
  <si>
    <t xml:space="preserve">　　　外注費　= 電気・設備・左官・塗装・基礎など「職人の工事」</t>
  </si>
  <si>
    <t xml:space="preserve">　　　経費　　= 重機リース・廃材処分・運搬・駐車場など現場の雑費</t>
  </si>
  <si>
    <t xml:space="preserve">　金額（税抜）　… 税抜の小計。カンマと円マークは付けず、数字だけ</t>
  </si>
  <si>
    <t xml:space="preserve">　摘要　… その行の主な品名を1つだけ短く</t>
  </si>
  <si>
    <t>【STEP 3】「現場別台帳」と「全体集計」を開く。数字は自動で入ります</t>
  </si>
  <si>
    <t>【注意1】1枚の請求書に現場が2つ以上入っているときは、現場ごとに行を分けてください。</t>
  </si>
  <si>
    <t xml:space="preserve">　　　　　　請求書1枚 = 1行 とは限りません。</t>
  </si>
  <si>
    <t>【注意2】読めない欄は空欄のままにしてください。推測で埋めると、あとで合わなくなります。</t>
  </si>
  <si>
    <t xml:space="preserve">　　　　　　空欄の行数は「全体集計」に出ます。</t>
  </si>
  <si>
    <t>【注意3】現場名の表記が1文字でもちがうと、現場別の集計が合いません。</t>
  </si>
  <si>
    <t>配布元：kensetsu-system.com</t>
  </si>
  <si>
    <t>合計</t>
  </si>
  <si>
    <t>入っている行数</t>
  </si>
  <si>
    <t>現場の数</t>
  </si>
  <si>
    <t>科目が空の行（要確認）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</si>
</sst>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0</v>
      </c>
      <c r="C1" s="1" t="s">
        <v>5</v>
      </c>
      <c r="D1" s="1" t="s">
        <v>7</v>
      </c>
      <c r="E1" s="1" t="s">
        <v>9</v>
      </c>
      <c r="F1" s="1" t="s">
        <v>11</v>
      </c>
    </row>
    <row r="2">
      <c r="A2" s="2"/>
    </row>
    <row r="3">
      <c r="A3" s="2"/>
    </row>
    <row r="4">
      <c r="A4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</row>
    <row r="2">
      <c r="B2" s="3" t="str">
        <f>IF($A2="","",SUMIFS('取引明細'!$E:$E,'取引明細'!$B:$B,$A2,'取引明細'!$D:$D,"材料費"))</f>
        <v/>
      </c>
      <c r="C2" s="3" t="str">
        <f>IF($A2="","",SUMIFS('取引明細'!$E:$E,'取引明細'!$B:$B,$A2,'取引明細'!$D:$D,"外注費"))</f>
        <v/>
      </c>
      <c r="D2" s="3" t="str">
        <f>IF($A2="","",SUMIFS('取引明細'!$E:$E,'取引明細'!$B:$B,$A2,'取引明細'!$D:$D,"経費"))</f>
        <v/>
      </c>
      <c r="E2" s="3" t="str">
        <f t="shared" ref="E2:E11" si="1">IF($A2="","",SUM($B2:$D2))</f>
        <v/>
      </c>
    </row>
    <row r="3">
      <c r="B3" s="3" t="str">
        <f>IF($A3="","",SUMIFS('取引明細'!$E:$E,'取引明細'!$B:$B,$A3,'取引明細'!$D:$D,"材料費"))</f>
        <v/>
      </c>
      <c r="C3" s="3" t="str">
        <f>IF($A3="","",SUMIFS('取引明細'!$E:$E,'取引明細'!$B:$B,$A3,'取引明細'!$D:$D,"外注費"))</f>
        <v/>
      </c>
      <c r="D3" s="3" t="str">
        <f>IF($A3="","",SUMIFS('取引明細'!$E:$E,'取引明細'!$B:$B,$A3,'取引明細'!$D:$D,"経費"))</f>
        <v/>
      </c>
      <c r="E3" s="3" t="str">
        <f t="shared" si="1"/>
        <v/>
      </c>
    </row>
    <row r="4">
      <c r="B4" s="3" t="str">
        <f>IF($A4="","",SUMIFS('取引明細'!$E:$E,'取引明細'!$B:$B,$A4,'取引明細'!$D:$D,"材料費"))</f>
        <v/>
      </c>
      <c r="C4" s="3" t="str">
        <f>IF($A4="","",SUMIFS('取引明細'!$E:$E,'取引明細'!$B:$B,$A4,'取引明細'!$D:$D,"外注費"))</f>
        <v/>
      </c>
      <c r="D4" s="3" t="str">
        <f>IF($A4="","",SUMIFS('取引明細'!$E:$E,'取引明細'!$B:$B,$A4,'取引明細'!$D:$D,"経費"))</f>
        <v/>
      </c>
      <c r="E4" s="3" t="str">
        <f t="shared" si="1"/>
        <v/>
      </c>
    </row>
    <row r="5">
      <c r="B5" s="3" t="str">
        <f>IF($A5="","",SUMIFS('取引明細'!$E:$E,'取引明細'!$B:$B,$A5,'取引明細'!$D:$D,"材料費"))</f>
        <v/>
      </c>
      <c r="C5" s="3" t="str">
        <f>IF($A5="","",SUMIFS('取引明細'!$E:$E,'取引明細'!$B:$B,$A5,'取引明細'!$D:$D,"外注費"))</f>
        <v/>
      </c>
      <c r="D5" s="3" t="str">
        <f>IF($A5="","",SUMIFS('取引明細'!$E:$E,'取引明細'!$B:$B,$A5,'取引明細'!$D:$D,"経費"))</f>
        <v/>
      </c>
      <c r="E5" s="3" t="str">
        <f t="shared" si="1"/>
        <v/>
      </c>
    </row>
    <row r="6">
      <c r="B6" s="3" t="str">
        <f>IF($A6="","",SUMIFS('取引明細'!$E:$E,'取引明細'!$B:$B,$A6,'取引明細'!$D:$D,"材料費"))</f>
        <v/>
      </c>
      <c r="C6" s="3" t="str">
        <f>IF($A6="","",SUMIFS('取引明細'!$E:$E,'取引明細'!$B:$B,$A6,'取引明細'!$D:$D,"外注費"))</f>
        <v/>
      </c>
      <c r="D6" s="3" t="str">
        <f>IF($A6="","",SUMIFS('取引明細'!$E:$E,'取引明細'!$B:$B,$A6,'取引明細'!$D:$D,"経費"))</f>
        <v/>
      </c>
      <c r="E6" s="3" t="str">
        <f t="shared" si="1"/>
        <v/>
      </c>
    </row>
    <row r="7">
      <c r="B7" s="3" t="str">
        <f>IF($A7="","",SUMIFS('取引明細'!$E:$E,'取引明細'!$B:$B,$A7,'取引明細'!$D:$D,"材料費"))</f>
        <v/>
      </c>
      <c r="C7" s="3" t="str">
        <f>IF($A7="","",SUMIFS('取引明細'!$E:$E,'取引明細'!$B:$B,$A7,'取引明細'!$D:$D,"外注費"))</f>
        <v/>
      </c>
      <c r="D7" s="3" t="str">
        <f>IF($A7="","",SUMIFS('取引明細'!$E:$E,'取引明細'!$B:$B,$A7,'取引明細'!$D:$D,"経費"))</f>
        <v/>
      </c>
      <c r="E7" s="3" t="str">
        <f t="shared" si="1"/>
        <v/>
      </c>
    </row>
    <row r="8">
      <c r="B8" s="3" t="str">
        <f>IF($A8="","",SUMIFS('取引明細'!$E:$E,'取引明細'!$B:$B,$A8,'取引明細'!$D:$D,"材料費"))</f>
        <v/>
      </c>
      <c r="C8" s="3" t="str">
        <f>IF($A8="","",SUMIFS('取引明細'!$E:$E,'取引明細'!$B:$B,$A8,'取引明細'!$D:$D,"外注費"))</f>
        <v/>
      </c>
      <c r="D8" s="3" t="str">
        <f>IF($A8="","",SUMIFS('取引明細'!$E:$E,'取引明細'!$B:$B,$A8,'取引明細'!$D:$D,"経費"))</f>
        <v/>
      </c>
      <c r="E8" s="3" t="str">
        <f t="shared" si="1"/>
        <v/>
      </c>
    </row>
    <row r="9">
      <c r="B9" s="3" t="str">
        <f>IF($A9="","",SUMIFS('取引明細'!$E:$E,'取引明細'!$B:$B,$A9,'取引明細'!$D:$D,"材料費"))</f>
        <v/>
      </c>
      <c r="C9" s="3" t="str">
        <f>IF($A9="","",SUMIFS('取引明細'!$E:$E,'取引明細'!$B:$B,$A9,'取引明細'!$D:$D,"外注費"))</f>
        <v/>
      </c>
      <c r="D9" s="3" t="str">
        <f>IF($A9="","",SUMIFS('取引明細'!$E:$E,'取引明細'!$B:$B,$A9,'取引明細'!$D:$D,"経費"))</f>
        <v/>
      </c>
      <c r="E9" s="3" t="str">
        <f t="shared" si="1"/>
        <v/>
      </c>
    </row>
    <row r="10">
      <c r="B10" s="3" t="str">
        <f>IF($A10="","",SUMIFS('取引明細'!$E:$E,'取引明細'!$B:$B,$A10,'取引明細'!$D:$D,"材料費"))</f>
        <v/>
      </c>
      <c r="C10" s="3" t="str">
        <f>IF($A10="","",SUMIFS('取引明細'!$E:$E,'取引明細'!$B:$B,$A10,'取引明細'!$D:$D,"外注費"))</f>
        <v/>
      </c>
      <c r="D10" s="3" t="str">
        <f>IF($A10="","",SUMIFS('取引明細'!$E:$E,'取引明細'!$B:$B,$A10,'取引明細'!$D:$D,"経費"))</f>
        <v/>
      </c>
      <c r="E10" s="3" t="str">
        <f t="shared" si="1"/>
        <v/>
      </c>
    </row>
    <row r="11">
      <c r="B11" s="3" t="str">
        <f>IF($A11="","",SUMIFS('取引明細'!$E:$E,'取引明細'!$B:$B,$A11,'取引明細'!$D:$D,"材料費"))</f>
        <v/>
      </c>
      <c r="C11" s="3" t="str">
        <f>IF($A11="","",SUMIFS('取引明細'!$E:$E,'取引明細'!$B:$B,$A11,'取引明細'!$D:$D,"外注費"))</f>
        <v/>
      </c>
      <c r="D11" s="3" t="str">
        <f>IF($A11="","",SUMIFS('取引明細'!$E:$E,'取引明細'!$B:$B,$A11,'取引明細'!$D:$D,"経費"))</f>
        <v/>
      </c>
      <c r="E11" s="3" t="str">
        <f t="shared" si="1"/>
        <v/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9</v>
      </c>
    </row>
    <row r="2">
      <c r="A2" s="1" t="s">
        <v>2</v>
      </c>
      <c r="B2" s="3">
        <f>SUMIF('取引明細'!$D:$D,"材料費",'取引明細'!$E:$E)</f>
        <v>0</v>
      </c>
    </row>
    <row r="3">
      <c r="A3" s="1" t="s">
        <v>4</v>
      </c>
      <c r="B3" s="3">
        <f>SUMIF('取引明細'!$D:$D,"外注費",'取引明細'!$E:$E)</f>
        <v>0</v>
      </c>
    </row>
    <row r="4">
      <c r="A4" s="1" t="s">
        <v>6</v>
      </c>
      <c r="B4" s="3">
        <f>SUMIF('取引明細'!$D:$D,"経費",'取引明細'!$E:$E)</f>
        <v>0</v>
      </c>
    </row>
    <row r="5">
      <c r="A5" s="1" t="s">
        <v>33</v>
      </c>
      <c r="B5" s="3">
        <f>SUM($B2:$B4)</f>
        <v>0</v>
      </c>
    </row>
    <row r="7">
      <c r="A7" s="1" t="s">
        <v>34</v>
      </c>
      <c r="B7" s="3">
        <f>COUNTA('取引明細'!$A$2:$A1000)</f>
        <v>0</v>
      </c>
    </row>
    <row r="8">
      <c r="A8" s="1" t="s">
        <v>35</v>
      </c>
      <c r="B8" s="3">
        <f>COUNTA('現場別台帳'!$A$2:$A1000)</f>
        <v>0</v>
      </c>
    </row>
    <row r="9">
      <c r="A9" s="1" t="s">
        <v>36</v>
      </c>
      <c r="B9" s="3">
        <f>COUNTIFS('取引明細'!$A$2:$A1000,"&lt;&gt;",'取引明細'!$D$2:$D1000,"")</f>
        <v>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10</v>
      </c>
    </row>
    <row r="3">
      <c r="A3" s="1" t="s">
        <v>12</v>
      </c>
    </row>
    <row r="4">
      <c r="A4" s="1" t="s">
        <v>13</v>
      </c>
    </row>
    <row r="6">
      <c r="A6" s="1" t="s">
        <v>14</v>
      </c>
    </row>
    <row r="7">
      <c r="A7" s="1" t="s">
        <v>15</v>
      </c>
    </row>
    <row r="9">
      <c r="A9" s="1" t="s">
        <v>16</v>
      </c>
    </row>
    <row r="10">
      <c r="A10" s="1" t="s">
        <v>17</v>
      </c>
    </row>
    <row r="11">
      <c r="A11" s="1" t="s">
        <v>18</v>
      </c>
    </row>
    <row r="12">
      <c r="A12" s="1" t="s">
        <v>19</v>
      </c>
    </row>
    <row r="13">
      <c r="A13" s="1" t="s">
        <v>20</v>
      </c>
    </row>
    <row r="14">
      <c r="A14" s="1" t="s">
        <v>21</v>
      </c>
    </row>
    <row r="15">
      <c r="A15" s="1" t="s">
        <v>22</v>
      </c>
    </row>
    <row r="16">
      <c r="A16" s="1" t="s">
        <v>23</v>
      </c>
    </row>
    <row r="17">
      <c r="A17" s="1" t="s">
        <v>24</v>
      </c>
    </row>
    <row r="18">
      <c r="A18" s="1" t="s">
        <v>25</v>
      </c>
    </row>
    <row r="20">
      <c r="A20" s="1" t="s">
        <v>26</v>
      </c>
    </row>
    <row r="22">
      <c r="A22" s="1" t="s">
        <v>27</v>
      </c>
    </row>
    <row r="23">
      <c r="A23" s="1" t="s">
        <v>28</v>
      </c>
    </row>
    <row r="24">
      <c r="A24" s="1" t="s">
        <v>29</v>
      </c>
    </row>
    <row r="25">
      <c r="A25" s="1" t="s">
        <v>30</v>
      </c>
    </row>
    <row r="26">
      <c r="A26" s="1" t="s">
        <v>31</v>
      </c>
    </row>
    <row r="28">
      <c r="A28" s="1" t="s">
        <v>32</v>
      </c>
    </row>
  </sheetData>
  <drawing r:id="rId1"/>
</worksheet>
</file>